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05" windowWidth="10320" windowHeight="4965"/>
  </bookViews>
  <sheets>
    <sheet name="Hoja1" sheetId="1" r:id="rId1"/>
    <sheet name="Hoja2" sheetId="2" r:id="rId2"/>
    <sheet name="Hoja3" sheetId="3" r:id="rId3"/>
  </sheets>
  <calcPr calcId="124519"/>
</workbook>
</file>

<file path=xl/calcChain.xml><?xml version="1.0" encoding="utf-8"?>
<calcChain xmlns="http://schemas.openxmlformats.org/spreadsheetml/2006/main">
  <c r="K20" i="1"/>
  <c r="L20"/>
  <c r="L3"/>
  <c r="L4"/>
  <c r="L5"/>
  <c r="L6"/>
  <c r="L7"/>
  <c r="L8"/>
  <c r="L9"/>
  <c r="L10"/>
  <c r="L11"/>
  <c r="L12"/>
  <c r="L13"/>
  <c r="L14"/>
  <c r="L15"/>
  <c r="L16"/>
  <c r="L17"/>
  <c r="L18"/>
  <c r="L19"/>
  <c r="K3"/>
  <c r="K4"/>
  <c r="K5"/>
  <c r="K6"/>
  <c r="K7"/>
  <c r="K8"/>
  <c r="K9"/>
  <c r="K10"/>
  <c r="K11"/>
  <c r="K12"/>
  <c r="K13"/>
  <c r="K14"/>
  <c r="K15"/>
  <c r="K16"/>
  <c r="K17"/>
  <c r="K18"/>
  <c r="K19"/>
  <c r="L2"/>
  <c r="K2"/>
  <c r="H25"/>
  <c r="G25"/>
  <c r="F25"/>
  <c r="E25"/>
  <c r="D25"/>
  <c r="C25"/>
  <c r="B25"/>
  <c r="B24"/>
  <c r="C24"/>
  <c r="D24"/>
  <c r="E24"/>
  <c r="F24"/>
  <c r="G24"/>
  <c r="H24"/>
  <c r="H23"/>
  <c r="C23"/>
  <c r="D23"/>
  <c r="E23"/>
  <c r="F23"/>
  <c r="G23"/>
  <c r="B23"/>
  <c r="H22"/>
  <c r="C22"/>
  <c r="D22"/>
  <c r="E22"/>
  <c r="F22"/>
  <c r="G22"/>
  <c r="B22"/>
  <c r="J20"/>
  <c r="J19"/>
  <c r="J13"/>
  <c r="J14"/>
  <c r="J15"/>
  <c r="J16"/>
  <c r="J17"/>
  <c r="J18"/>
  <c r="J12"/>
  <c r="J3"/>
  <c r="J4"/>
  <c r="J5"/>
  <c r="J6"/>
  <c r="J7"/>
  <c r="J8"/>
  <c r="J9"/>
  <c r="J10"/>
  <c r="J11"/>
  <c r="J2"/>
  <c r="I20"/>
  <c r="I3"/>
  <c r="I4"/>
  <c r="I5"/>
  <c r="I6"/>
  <c r="I7"/>
  <c r="I8"/>
  <c r="I9"/>
  <c r="I10"/>
  <c r="I11"/>
  <c r="I12"/>
  <c r="I13"/>
  <c r="I14"/>
  <c r="I15"/>
  <c r="I16"/>
  <c r="I17"/>
  <c r="I18"/>
  <c r="I19"/>
  <c r="I2"/>
  <c r="H20"/>
  <c r="H3"/>
  <c r="H4"/>
  <c r="H5"/>
  <c r="H6"/>
  <c r="H7"/>
  <c r="H8"/>
  <c r="H9"/>
  <c r="H10"/>
  <c r="H11"/>
  <c r="H12"/>
  <c r="H13"/>
  <c r="H14"/>
  <c r="H15"/>
  <c r="H16"/>
  <c r="H17"/>
  <c r="H18"/>
  <c r="H19"/>
  <c r="H2"/>
  <c r="G20"/>
  <c r="G3"/>
  <c r="G4"/>
  <c r="G5"/>
  <c r="G6"/>
  <c r="G7"/>
  <c r="G8"/>
  <c r="G9"/>
  <c r="G10"/>
  <c r="G11"/>
  <c r="G12"/>
  <c r="G13"/>
  <c r="G14"/>
  <c r="G15"/>
  <c r="G16"/>
  <c r="G17"/>
  <c r="G18"/>
  <c r="G19"/>
  <c r="G2"/>
  <c r="F20"/>
  <c r="F3"/>
  <c r="F4"/>
  <c r="F5"/>
  <c r="F6"/>
  <c r="F7"/>
  <c r="F8"/>
  <c r="F9"/>
  <c r="F10"/>
  <c r="F11"/>
  <c r="F12"/>
  <c r="F13"/>
  <c r="F14"/>
  <c r="F15"/>
  <c r="F16"/>
  <c r="F17"/>
  <c r="F18"/>
  <c r="F19"/>
  <c r="F2"/>
  <c r="E20"/>
  <c r="E3"/>
  <c r="E4"/>
  <c r="E5"/>
  <c r="E6"/>
  <c r="E7"/>
  <c r="E8"/>
  <c r="E9"/>
  <c r="E10"/>
  <c r="E11"/>
  <c r="E12"/>
  <c r="E13"/>
  <c r="E14"/>
  <c r="E15"/>
  <c r="E16"/>
  <c r="E17"/>
  <c r="E18"/>
  <c r="E19"/>
  <c r="E2"/>
  <c r="D20"/>
  <c r="D3"/>
  <c r="D4"/>
  <c r="D5"/>
  <c r="D6"/>
  <c r="D7"/>
  <c r="D8"/>
  <c r="D9"/>
  <c r="D10"/>
  <c r="D11"/>
  <c r="D12"/>
  <c r="D13"/>
  <c r="D14"/>
  <c r="D15"/>
  <c r="D16"/>
  <c r="D17"/>
  <c r="D18"/>
  <c r="D19"/>
  <c r="D2"/>
</calcChain>
</file>

<file path=xl/sharedStrings.xml><?xml version="1.0" encoding="utf-8"?>
<sst xmlns="http://schemas.openxmlformats.org/spreadsheetml/2006/main" count="35" uniqueCount="32">
  <si>
    <t>PRODUCTO</t>
  </si>
  <si>
    <t>Enero</t>
  </si>
  <si>
    <t>Febrero</t>
  </si>
  <si>
    <t>Marzo</t>
  </si>
  <si>
    <t>Abril</t>
  </si>
  <si>
    <t>Mayo</t>
  </si>
  <si>
    <t>Junio</t>
  </si>
  <si>
    <t>Julio</t>
  </si>
  <si>
    <t>PROMEDIO</t>
  </si>
  <si>
    <t>Max</t>
  </si>
  <si>
    <t>Min</t>
  </si>
  <si>
    <t>Total</t>
  </si>
  <si>
    <t>arroz</t>
  </si>
  <si>
    <t>azucar</t>
  </si>
  <si>
    <t>trigo</t>
  </si>
  <si>
    <t>canario</t>
  </si>
  <si>
    <t>lenteja</t>
  </si>
  <si>
    <t>alverja</t>
  </si>
  <si>
    <t>papa</t>
  </si>
  <si>
    <t>camote</t>
  </si>
  <si>
    <t>yuca</t>
  </si>
  <si>
    <t>tomate</t>
  </si>
  <si>
    <t>pepino</t>
  </si>
  <si>
    <t>zapallo</t>
  </si>
  <si>
    <t>berenjena</t>
  </si>
  <si>
    <t>lechuga</t>
  </si>
  <si>
    <t>culamtro</t>
  </si>
  <si>
    <t>zanahoria</t>
  </si>
  <si>
    <t>platano</t>
  </si>
  <si>
    <t>manzana</t>
  </si>
  <si>
    <t>mandarina</t>
  </si>
  <si>
    <t>Promedio</t>
  </si>
</sst>
</file>

<file path=xl/styles.xml><?xml version="1.0" encoding="utf-8"?>
<styleSheet xmlns="http://schemas.openxmlformats.org/spreadsheetml/2006/main">
  <numFmts count="2">
    <numFmt numFmtId="44" formatCode="_-* #,##0.00\ &quot;€&quot;_-;\-* #,##0.00\ &quot;€&quot;_-;_-* &quot;-&quot;??\ &quot;€&quot;_-;_-@_-"/>
    <numFmt numFmtId="164" formatCode="_ [$S/.-280A]\ * #,##0.00_ ;_ [$S/.-280A]\ * \-#,##0.00_ ;_ [$S/.-280A]\ * &quot;-&quot;??_ ;_ @_ 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3" tint="-0.499984740745262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164" fontId="3" fillId="2" borderId="1" xfId="1" applyNumberFormat="1" applyFont="1" applyFill="1" applyBorder="1" applyAlignment="1">
      <alignment horizontal="center"/>
    </xf>
    <xf numFmtId="164" fontId="4" fillId="5" borderId="0" xfId="1" applyNumberFormat="1" applyFont="1" applyFill="1" applyAlignment="1">
      <alignment horizontal="center"/>
    </xf>
    <xf numFmtId="164" fontId="5" fillId="4" borderId="1" xfId="1" applyNumberFormat="1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5"/>
  <sheetViews>
    <sheetView tabSelected="1" topLeftCell="C1" workbookViewId="0">
      <selection activeCell="I23" sqref="I23"/>
    </sheetView>
  </sheetViews>
  <sheetFormatPr baseColWidth="10" defaultRowHeight="15"/>
  <cols>
    <col min="2" max="3" width="12.85546875" bestFit="1" customWidth="1"/>
    <col min="4" max="4" width="12.42578125" bestFit="1" customWidth="1"/>
    <col min="5" max="5" width="12.85546875" bestFit="1" customWidth="1"/>
    <col min="6" max="8" width="13.85546875" bestFit="1" customWidth="1"/>
    <col min="9" max="9" width="12.85546875" bestFit="1" customWidth="1"/>
    <col min="10" max="10" width="11.85546875" bestFit="1" customWidth="1"/>
    <col min="11" max="11" width="12.85546875" bestFit="1" customWidth="1"/>
    <col min="12" max="12" width="11.7109375" bestFit="1" customWidth="1"/>
  </cols>
  <sheetData>
    <row r="1" spans="1:1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11</v>
      </c>
      <c r="J1" s="3" t="s">
        <v>8</v>
      </c>
      <c r="K1" s="3" t="s">
        <v>9</v>
      </c>
      <c r="L1" s="3" t="s">
        <v>10</v>
      </c>
    </row>
    <row r="2" spans="1:12">
      <c r="A2" s="1" t="s">
        <v>12</v>
      </c>
      <c r="B2" s="5">
        <v>500</v>
      </c>
      <c r="C2" s="5">
        <v>780</v>
      </c>
      <c r="D2" s="5">
        <f>(45%*B2)</f>
        <v>225</v>
      </c>
      <c r="E2" s="5">
        <f>(72%*B2)+(70%*C2)</f>
        <v>906</v>
      </c>
      <c r="F2" s="5">
        <f>((70%*B2)+(70%*C2)+(70%*D2)+870%*E2)</f>
        <v>8935.6999999999989</v>
      </c>
      <c r="G2" s="5">
        <f>((79%*B2)+(79%*C2)+(79%*D2)+(79%*E2)+(79%*F2))*2</f>
        <v>17927.786</v>
      </c>
      <c r="H2" s="5">
        <f>SUM(B2:G2)/2</f>
        <v>14637.242999999999</v>
      </c>
      <c r="I2" s="6">
        <f>SUM(B2:H2)</f>
        <v>43911.728999999992</v>
      </c>
      <c r="J2" s="6">
        <f>AVERAGE(B2:H2)</f>
        <v>6273.1041428571416</v>
      </c>
      <c r="K2" s="6">
        <f>MAX(B2:H2)</f>
        <v>17927.786</v>
      </c>
      <c r="L2" s="6">
        <f>MIN(B2:H2)</f>
        <v>225</v>
      </c>
    </row>
    <row r="3" spans="1:12">
      <c r="A3" s="1" t="s">
        <v>13</v>
      </c>
      <c r="B3" s="5">
        <v>690</v>
      </c>
      <c r="C3" s="5">
        <v>700</v>
      </c>
      <c r="D3" s="5">
        <f t="shared" ref="D3:D20" si="0">(45%*B3)</f>
        <v>310.5</v>
      </c>
      <c r="E3" s="5">
        <f t="shared" ref="E3:E20" si="1">(72%*B3)+(70%*C3)</f>
        <v>986.8</v>
      </c>
      <c r="F3" s="5">
        <f t="shared" ref="F3:F20" si="2">((70%*B3)+(70%*C3)+(70%*D3)+870%*E3)</f>
        <v>9775.5099999999984</v>
      </c>
      <c r="G3" s="5">
        <f t="shared" ref="G3:G20" si="3">((79%*B3)+(79%*C3)+(79%*D3)+(79%*E3)+(79%*F3))*2</f>
        <v>19691.239799999999</v>
      </c>
      <c r="H3" s="5">
        <f t="shared" ref="H3:H20" si="4">SUM(B3:G3)/2</f>
        <v>16077.024899999999</v>
      </c>
      <c r="I3" s="6">
        <f t="shared" ref="I3:I20" si="5">SUM(B3:H3)</f>
        <v>48231.074699999997</v>
      </c>
      <c r="J3" s="6">
        <f t="shared" ref="J3:J12" si="6">AVERAGE(B3:H3)</f>
        <v>6890.1535285714281</v>
      </c>
      <c r="K3" s="6">
        <f t="shared" ref="K3:K20" si="7">MAX(B3:H3)</f>
        <v>19691.239799999999</v>
      </c>
      <c r="L3" s="6">
        <f t="shared" ref="L3:L20" si="8">MIN(B3:H3)</f>
        <v>310.5</v>
      </c>
    </row>
    <row r="4" spans="1:12">
      <c r="A4" s="1" t="s">
        <v>14</v>
      </c>
      <c r="B4" s="5">
        <v>870</v>
      </c>
      <c r="C4" s="5">
        <v>985</v>
      </c>
      <c r="D4" s="5">
        <f t="shared" si="0"/>
        <v>391.5</v>
      </c>
      <c r="E4" s="5">
        <f t="shared" si="1"/>
        <v>1315.9</v>
      </c>
      <c r="F4" s="5">
        <f t="shared" si="2"/>
        <v>13020.88</v>
      </c>
      <c r="G4" s="5">
        <f t="shared" si="3"/>
        <v>26201.582399999999</v>
      </c>
      <c r="H4" s="5">
        <f t="shared" si="4"/>
        <v>21392.431199999999</v>
      </c>
      <c r="I4" s="6">
        <f t="shared" si="5"/>
        <v>64177.293599999997</v>
      </c>
      <c r="J4" s="6">
        <f t="shared" si="6"/>
        <v>9168.1847999999991</v>
      </c>
      <c r="K4" s="6">
        <f t="shared" si="7"/>
        <v>26201.582399999999</v>
      </c>
      <c r="L4" s="6">
        <f t="shared" si="8"/>
        <v>391.5</v>
      </c>
    </row>
    <row r="5" spans="1:12">
      <c r="A5" s="1" t="s">
        <v>15</v>
      </c>
      <c r="B5" s="5">
        <v>612</v>
      </c>
      <c r="C5" s="5">
        <v>651</v>
      </c>
      <c r="D5" s="5">
        <f t="shared" si="0"/>
        <v>275.40000000000003</v>
      </c>
      <c r="E5" s="5">
        <f t="shared" si="1"/>
        <v>896.33999999999992</v>
      </c>
      <c r="F5" s="5">
        <f t="shared" si="2"/>
        <v>8875.0379999999986</v>
      </c>
      <c r="G5" s="5">
        <f t="shared" si="3"/>
        <v>17869.449239999998</v>
      </c>
      <c r="H5" s="5">
        <f t="shared" si="4"/>
        <v>14589.613619999998</v>
      </c>
      <c r="I5" s="6">
        <f t="shared" si="5"/>
        <v>43768.840859999997</v>
      </c>
      <c r="J5" s="6">
        <f t="shared" si="6"/>
        <v>6252.6915514285711</v>
      </c>
      <c r="K5" s="6">
        <f t="shared" si="7"/>
        <v>17869.449239999998</v>
      </c>
      <c r="L5" s="6">
        <f t="shared" si="8"/>
        <v>275.40000000000003</v>
      </c>
    </row>
    <row r="6" spans="1:12">
      <c r="A6" s="1" t="s">
        <v>16</v>
      </c>
      <c r="B6" s="5">
        <v>158</v>
      </c>
      <c r="C6" s="5">
        <v>358</v>
      </c>
      <c r="D6" s="5">
        <f t="shared" si="0"/>
        <v>71.100000000000009</v>
      </c>
      <c r="E6" s="5">
        <f t="shared" si="1"/>
        <v>364.36</v>
      </c>
      <c r="F6" s="5">
        <f t="shared" si="2"/>
        <v>3580.9019999999996</v>
      </c>
      <c r="G6" s="5">
        <f t="shared" si="3"/>
        <v>7161.1319599999988</v>
      </c>
      <c r="H6" s="5">
        <f t="shared" si="4"/>
        <v>5846.746979999999</v>
      </c>
      <c r="I6" s="6">
        <f t="shared" si="5"/>
        <v>17540.240939999996</v>
      </c>
      <c r="J6" s="6">
        <f t="shared" si="6"/>
        <v>2505.7487057142853</v>
      </c>
      <c r="K6" s="6">
        <f t="shared" si="7"/>
        <v>7161.1319599999988</v>
      </c>
      <c r="L6" s="6">
        <f t="shared" si="8"/>
        <v>71.100000000000009</v>
      </c>
    </row>
    <row r="7" spans="1:12">
      <c r="A7" s="1" t="s">
        <v>17</v>
      </c>
      <c r="B7" s="5">
        <v>981</v>
      </c>
      <c r="C7" s="5">
        <v>502</v>
      </c>
      <c r="D7" s="5">
        <f t="shared" si="0"/>
        <v>441.45</v>
      </c>
      <c r="E7" s="5">
        <f t="shared" si="1"/>
        <v>1057.7199999999998</v>
      </c>
      <c r="F7" s="5">
        <f t="shared" si="2"/>
        <v>10549.278999999997</v>
      </c>
      <c r="G7" s="5">
        <f t="shared" si="3"/>
        <v>21379.689419999995</v>
      </c>
      <c r="H7" s="5">
        <f t="shared" si="4"/>
        <v>17455.569209999994</v>
      </c>
      <c r="I7" s="6">
        <f t="shared" si="5"/>
        <v>52366.707629999983</v>
      </c>
      <c r="J7" s="6">
        <f t="shared" si="6"/>
        <v>7480.9582328571405</v>
      </c>
      <c r="K7" s="6">
        <f t="shared" si="7"/>
        <v>21379.689419999995</v>
      </c>
      <c r="L7" s="6">
        <f t="shared" si="8"/>
        <v>441.45</v>
      </c>
    </row>
    <row r="8" spans="1:12">
      <c r="A8" s="1" t="s">
        <v>18</v>
      </c>
      <c r="B8" s="5">
        <v>780</v>
      </c>
      <c r="C8" s="5">
        <v>900</v>
      </c>
      <c r="D8" s="5">
        <f t="shared" si="0"/>
        <v>351</v>
      </c>
      <c r="E8" s="5">
        <f t="shared" si="1"/>
        <v>1191.5999999999999</v>
      </c>
      <c r="F8" s="5">
        <f t="shared" si="2"/>
        <v>11788.619999999999</v>
      </c>
      <c r="G8" s="5">
        <f t="shared" si="3"/>
        <v>23717.727599999998</v>
      </c>
      <c r="H8" s="5">
        <f t="shared" si="4"/>
        <v>19364.4738</v>
      </c>
      <c r="I8" s="6">
        <f t="shared" si="5"/>
        <v>58093.421399999999</v>
      </c>
      <c r="J8" s="6">
        <f t="shared" si="6"/>
        <v>8299.0601999999999</v>
      </c>
      <c r="K8" s="6">
        <f t="shared" si="7"/>
        <v>23717.727599999998</v>
      </c>
      <c r="L8" s="6">
        <f t="shared" si="8"/>
        <v>351</v>
      </c>
    </row>
    <row r="9" spans="1:12">
      <c r="A9" s="1" t="s">
        <v>19</v>
      </c>
      <c r="B9" s="5">
        <v>589</v>
      </c>
      <c r="C9" s="5">
        <v>750</v>
      </c>
      <c r="D9" s="5">
        <f t="shared" si="0"/>
        <v>265.05</v>
      </c>
      <c r="E9" s="5">
        <f t="shared" si="1"/>
        <v>949.07999999999993</v>
      </c>
      <c r="F9" s="5">
        <f t="shared" si="2"/>
        <v>9379.8309999999983</v>
      </c>
      <c r="G9" s="5">
        <f t="shared" si="3"/>
        <v>18854.078379999999</v>
      </c>
      <c r="H9" s="5">
        <f t="shared" si="4"/>
        <v>15393.519689999999</v>
      </c>
      <c r="I9" s="6">
        <f t="shared" si="5"/>
        <v>46180.559069999996</v>
      </c>
      <c r="J9" s="6">
        <f t="shared" si="6"/>
        <v>6597.2227242857134</v>
      </c>
      <c r="K9" s="6">
        <f t="shared" si="7"/>
        <v>18854.078379999999</v>
      </c>
      <c r="L9" s="6">
        <f t="shared" si="8"/>
        <v>265.05</v>
      </c>
    </row>
    <row r="10" spans="1:12">
      <c r="A10" s="1" t="s">
        <v>20</v>
      </c>
      <c r="B10" s="5">
        <v>759</v>
      </c>
      <c r="C10" s="5">
        <v>600</v>
      </c>
      <c r="D10" s="5">
        <f t="shared" si="0"/>
        <v>341.55</v>
      </c>
      <c r="E10" s="5">
        <f t="shared" si="1"/>
        <v>966.48</v>
      </c>
      <c r="F10" s="5">
        <f t="shared" si="2"/>
        <v>9598.7610000000004</v>
      </c>
      <c r="G10" s="5">
        <f t="shared" si="3"/>
        <v>19379.949780000003</v>
      </c>
      <c r="H10" s="5">
        <f t="shared" si="4"/>
        <v>15822.870390000002</v>
      </c>
      <c r="I10" s="6">
        <f t="shared" si="5"/>
        <v>47468.611170000004</v>
      </c>
      <c r="J10" s="6">
        <f t="shared" si="6"/>
        <v>6781.2301671428577</v>
      </c>
      <c r="K10" s="6">
        <f t="shared" si="7"/>
        <v>19379.949780000003</v>
      </c>
      <c r="L10" s="6">
        <f t="shared" si="8"/>
        <v>341.55</v>
      </c>
    </row>
    <row r="11" spans="1:12">
      <c r="A11" s="1" t="s">
        <v>21</v>
      </c>
      <c r="B11" s="5">
        <v>843</v>
      </c>
      <c r="C11" s="5">
        <v>450</v>
      </c>
      <c r="D11" s="5">
        <f t="shared" si="0"/>
        <v>379.35</v>
      </c>
      <c r="E11" s="5">
        <f t="shared" si="1"/>
        <v>921.95999999999992</v>
      </c>
      <c r="F11" s="5">
        <f t="shared" si="2"/>
        <v>9191.6969999999983</v>
      </c>
      <c r="G11" s="5">
        <f t="shared" si="3"/>
        <v>18621.891059999998</v>
      </c>
      <c r="H11" s="5">
        <f t="shared" si="4"/>
        <v>15203.949029999998</v>
      </c>
      <c r="I11" s="6">
        <f t="shared" si="5"/>
        <v>45611.847089999996</v>
      </c>
      <c r="J11" s="6">
        <f t="shared" si="6"/>
        <v>6515.9781557142851</v>
      </c>
      <c r="K11" s="6">
        <f t="shared" si="7"/>
        <v>18621.891059999998</v>
      </c>
      <c r="L11" s="6">
        <f t="shared" si="8"/>
        <v>379.35</v>
      </c>
    </row>
    <row r="12" spans="1:12">
      <c r="A12" s="1" t="s">
        <v>22</v>
      </c>
      <c r="B12" s="5">
        <v>325</v>
      </c>
      <c r="C12" s="5">
        <v>830</v>
      </c>
      <c r="D12" s="5">
        <f t="shared" si="0"/>
        <v>146.25</v>
      </c>
      <c r="E12" s="5">
        <f t="shared" si="1"/>
        <v>815</v>
      </c>
      <c r="F12" s="5">
        <f t="shared" si="2"/>
        <v>8001.3749999999991</v>
      </c>
      <c r="G12" s="5">
        <f t="shared" si="3"/>
        <v>15985.8475</v>
      </c>
      <c r="H12" s="5">
        <f t="shared" si="4"/>
        <v>13051.73625</v>
      </c>
      <c r="I12" s="6">
        <f t="shared" si="5"/>
        <v>39155.208749999998</v>
      </c>
      <c r="J12" s="6">
        <f>AVERAGE(B12:H12)</f>
        <v>5593.6012499999997</v>
      </c>
      <c r="K12" s="6">
        <f t="shared" si="7"/>
        <v>15985.8475</v>
      </c>
      <c r="L12" s="6">
        <f t="shared" si="8"/>
        <v>146.25</v>
      </c>
    </row>
    <row r="13" spans="1:12">
      <c r="A13" s="1" t="s">
        <v>23</v>
      </c>
      <c r="B13" s="5">
        <v>120</v>
      </c>
      <c r="C13" s="5">
        <v>905</v>
      </c>
      <c r="D13" s="5">
        <f t="shared" si="0"/>
        <v>54</v>
      </c>
      <c r="E13" s="5">
        <f t="shared" si="1"/>
        <v>719.9</v>
      </c>
      <c r="F13" s="5">
        <f t="shared" si="2"/>
        <v>7018.4299999999994</v>
      </c>
      <c r="G13" s="5">
        <f t="shared" si="3"/>
        <v>13931.381399999998</v>
      </c>
      <c r="H13" s="5">
        <f t="shared" si="4"/>
        <v>11374.3557</v>
      </c>
      <c r="I13" s="6">
        <f t="shared" si="5"/>
        <v>34123.0671</v>
      </c>
      <c r="J13" s="6">
        <f t="shared" ref="J13:J19" si="9">AVERAGE(B13:H13)</f>
        <v>4874.7238714285713</v>
      </c>
      <c r="K13" s="6">
        <f t="shared" si="7"/>
        <v>13931.381399999998</v>
      </c>
      <c r="L13" s="6">
        <f t="shared" si="8"/>
        <v>54</v>
      </c>
    </row>
    <row r="14" spans="1:12">
      <c r="A14" s="1" t="s">
        <v>24</v>
      </c>
      <c r="B14" s="5">
        <v>905</v>
      </c>
      <c r="C14" s="5">
        <v>452</v>
      </c>
      <c r="D14" s="5">
        <f t="shared" si="0"/>
        <v>407.25</v>
      </c>
      <c r="E14" s="5">
        <f t="shared" si="1"/>
        <v>968</v>
      </c>
      <c r="F14" s="5">
        <f t="shared" si="2"/>
        <v>9656.5749999999989</v>
      </c>
      <c r="G14" s="5">
        <f t="shared" si="3"/>
        <v>19574.343499999999</v>
      </c>
      <c r="H14" s="5">
        <f t="shared" si="4"/>
        <v>15981.58425</v>
      </c>
      <c r="I14" s="6">
        <f t="shared" si="5"/>
        <v>47944.75275</v>
      </c>
      <c r="J14" s="6">
        <f t="shared" si="9"/>
        <v>6849.2503928571432</v>
      </c>
      <c r="K14" s="6">
        <f t="shared" si="7"/>
        <v>19574.343499999999</v>
      </c>
      <c r="L14" s="6">
        <f t="shared" si="8"/>
        <v>407.25</v>
      </c>
    </row>
    <row r="15" spans="1:12">
      <c r="A15" s="1" t="s">
        <v>25</v>
      </c>
      <c r="B15" s="5">
        <v>550</v>
      </c>
      <c r="C15" s="5">
        <v>565</v>
      </c>
      <c r="D15" s="5">
        <f t="shared" si="0"/>
        <v>247.5</v>
      </c>
      <c r="E15" s="5">
        <f t="shared" si="1"/>
        <v>791.5</v>
      </c>
      <c r="F15" s="5">
        <f t="shared" si="2"/>
        <v>7839.7999999999993</v>
      </c>
      <c r="G15" s="5">
        <f t="shared" si="3"/>
        <v>15790.204</v>
      </c>
      <c r="H15" s="5">
        <f t="shared" si="4"/>
        <v>12892.002</v>
      </c>
      <c r="I15" s="6">
        <f t="shared" si="5"/>
        <v>38676.006000000001</v>
      </c>
      <c r="J15" s="6">
        <f t="shared" si="9"/>
        <v>5525.1437142857149</v>
      </c>
      <c r="K15" s="6">
        <f t="shared" si="7"/>
        <v>15790.204</v>
      </c>
      <c r="L15" s="6">
        <f t="shared" si="8"/>
        <v>247.5</v>
      </c>
    </row>
    <row r="16" spans="1:12">
      <c r="A16" s="1" t="s">
        <v>26</v>
      </c>
      <c r="B16" s="5">
        <v>121</v>
      </c>
      <c r="C16" s="5">
        <v>621</v>
      </c>
      <c r="D16" s="5">
        <f t="shared" si="0"/>
        <v>54.45</v>
      </c>
      <c r="E16" s="5">
        <f t="shared" si="1"/>
        <v>521.81999999999994</v>
      </c>
      <c r="F16" s="5">
        <f t="shared" si="2"/>
        <v>5097.3489999999993</v>
      </c>
      <c r="G16" s="5">
        <f t="shared" si="3"/>
        <v>10136.678019999999</v>
      </c>
      <c r="H16" s="5">
        <f t="shared" si="4"/>
        <v>8276.1485099999991</v>
      </c>
      <c r="I16" s="6">
        <f t="shared" si="5"/>
        <v>24828.445529999997</v>
      </c>
      <c r="J16" s="6">
        <f t="shared" si="9"/>
        <v>3546.9207899999997</v>
      </c>
      <c r="K16" s="6">
        <f t="shared" si="7"/>
        <v>10136.678019999999</v>
      </c>
      <c r="L16" s="6">
        <f t="shared" si="8"/>
        <v>54.45</v>
      </c>
    </row>
    <row r="17" spans="1:12">
      <c r="A17" s="1" t="s">
        <v>27</v>
      </c>
      <c r="B17" s="5">
        <v>690</v>
      </c>
      <c r="C17" s="5">
        <v>690</v>
      </c>
      <c r="D17" s="5">
        <f t="shared" si="0"/>
        <v>310.5</v>
      </c>
      <c r="E17" s="5">
        <f t="shared" si="1"/>
        <v>979.8</v>
      </c>
      <c r="F17" s="5">
        <f t="shared" si="2"/>
        <v>9707.6099999999988</v>
      </c>
      <c r="G17" s="5">
        <f t="shared" si="3"/>
        <v>19557.0978</v>
      </c>
      <c r="H17" s="5">
        <f t="shared" si="4"/>
        <v>15967.5039</v>
      </c>
      <c r="I17" s="6">
        <f t="shared" si="5"/>
        <v>47902.511700000003</v>
      </c>
      <c r="J17" s="6">
        <f t="shared" si="9"/>
        <v>6843.2159571428574</v>
      </c>
      <c r="K17" s="6">
        <f t="shared" si="7"/>
        <v>19557.0978</v>
      </c>
      <c r="L17" s="6">
        <f t="shared" si="8"/>
        <v>310.5</v>
      </c>
    </row>
    <row r="18" spans="1:12">
      <c r="A18" s="1" t="s">
        <v>28</v>
      </c>
      <c r="B18" s="5">
        <v>987</v>
      </c>
      <c r="C18" s="5">
        <v>200</v>
      </c>
      <c r="D18" s="5">
        <f t="shared" si="0"/>
        <v>444.15000000000003</v>
      </c>
      <c r="E18" s="5">
        <f t="shared" si="1"/>
        <v>850.64</v>
      </c>
      <c r="F18" s="5">
        <f t="shared" si="2"/>
        <v>8542.3729999999996</v>
      </c>
      <c r="G18" s="5">
        <f t="shared" si="3"/>
        <v>17418.177540000001</v>
      </c>
      <c r="H18" s="5">
        <f t="shared" si="4"/>
        <v>14221.170270000001</v>
      </c>
      <c r="I18" s="6">
        <f t="shared" si="5"/>
        <v>42663.51081</v>
      </c>
      <c r="J18" s="6">
        <f t="shared" si="9"/>
        <v>6094.7872585714285</v>
      </c>
      <c r="K18" s="6">
        <f t="shared" si="7"/>
        <v>17418.177540000001</v>
      </c>
      <c r="L18" s="6">
        <f t="shared" si="8"/>
        <v>200</v>
      </c>
    </row>
    <row r="19" spans="1:12">
      <c r="A19" s="1" t="s">
        <v>29</v>
      </c>
      <c r="B19" s="5">
        <v>890</v>
      </c>
      <c r="C19" s="5">
        <v>440</v>
      </c>
      <c r="D19" s="5">
        <f t="shared" si="0"/>
        <v>400.5</v>
      </c>
      <c r="E19" s="5">
        <f t="shared" si="1"/>
        <v>948.8</v>
      </c>
      <c r="F19" s="5">
        <f t="shared" si="2"/>
        <v>9465.91</v>
      </c>
      <c r="G19" s="5">
        <f t="shared" si="3"/>
        <v>19189.431799999998</v>
      </c>
      <c r="H19" s="5">
        <f t="shared" si="4"/>
        <v>15667.320899999999</v>
      </c>
      <c r="I19" s="6">
        <f t="shared" si="5"/>
        <v>47001.962699999996</v>
      </c>
      <c r="J19" s="6">
        <f>AVERAGE(B19:H19)</f>
        <v>6714.5660999999991</v>
      </c>
      <c r="K19" s="6">
        <f t="shared" si="7"/>
        <v>19189.431799999998</v>
      </c>
      <c r="L19" s="6">
        <f t="shared" si="8"/>
        <v>400.5</v>
      </c>
    </row>
    <row r="20" spans="1:12">
      <c r="A20" s="1" t="s">
        <v>30</v>
      </c>
      <c r="B20" s="5">
        <v>780</v>
      </c>
      <c r="C20" s="5">
        <v>985</v>
      </c>
      <c r="D20" s="5">
        <f>(45%*B20)</f>
        <v>351</v>
      </c>
      <c r="E20" s="5">
        <f>(72%*B20)+(70%*C20)</f>
        <v>1251.0999999999999</v>
      </c>
      <c r="F20" s="5">
        <f>((70%*B20)+(70%*C20)+(70%*D20)+870%*E20)</f>
        <v>12365.769999999999</v>
      </c>
      <c r="G20" s="5">
        <f>((79%*B20)+(79%*C20)+(79%*D20)+(79%*E20)+(79%*F20))*2</f>
        <v>24857.934600000001</v>
      </c>
      <c r="H20" s="5">
        <f>SUM(B20:G20)/2</f>
        <v>20295.402300000002</v>
      </c>
      <c r="I20" s="6">
        <f>SUM(B20:H20)</f>
        <v>60886.206900000005</v>
      </c>
      <c r="J20" s="6">
        <f>AVERAGE(B20:H20)</f>
        <v>8698.0295571428578</v>
      </c>
      <c r="K20" s="6">
        <f>MAX(B20:H20)</f>
        <v>24857.934600000001</v>
      </c>
      <c r="L20" s="6">
        <f>MIN(B20:H20)</f>
        <v>351</v>
      </c>
    </row>
    <row r="22" spans="1:12">
      <c r="A22" s="4" t="s">
        <v>31</v>
      </c>
      <c r="B22" s="7">
        <f>AVERAGE(B2:B20)</f>
        <v>639.47368421052636</v>
      </c>
      <c r="C22" s="7">
        <f t="shared" ref="C22:H22" si="10">AVERAGE(C2:C20)</f>
        <v>650.73684210526312</v>
      </c>
      <c r="D22" s="7">
        <f t="shared" si="10"/>
        <v>287.76315789473682</v>
      </c>
      <c r="E22" s="7">
        <f t="shared" si="10"/>
        <v>915.93684210526294</v>
      </c>
      <c r="F22" s="7">
        <f t="shared" si="10"/>
        <v>9073.2321052631542</v>
      </c>
      <c r="G22" s="7">
        <f t="shared" si="10"/>
        <v>18276.085357894735</v>
      </c>
      <c r="H22" s="7">
        <f>AVERAGE(H2:H20)</f>
        <v>14921.613994736843</v>
      </c>
    </row>
    <row r="23" spans="1:12">
      <c r="A23" s="4" t="s">
        <v>9</v>
      </c>
      <c r="B23" s="7">
        <f>MAX(B2:B20)</f>
        <v>987</v>
      </c>
      <c r="C23" s="7">
        <f t="shared" ref="C23:H23" si="11">MAX(C2:C20)</f>
        <v>985</v>
      </c>
      <c r="D23" s="7">
        <f t="shared" si="11"/>
        <v>444.15000000000003</v>
      </c>
      <c r="E23" s="7">
        <f t="shared" si="11"/>
        <v>1315.9</v>
      </c>
      <c r="F23" s="7">
        <f t="shared" si="11"/>
        <v>13020.88</v>
      </c>
      <c r="G23" s="7">
        <f t="shared" si="11"/>
        <v>26201.582399999999</v>
      </c>
      <c r="H23" s="7">
        <f>MAX(H2:H20)</f>
        <v>21392.431199999999</v>
      </c>
    </row>
    <row r="24" spans="1:12">
      <c r="A24" s="4" t="s">
        <v>10</v>
      </c>
      <c r="B24" s="7">
        <f>MIN(B2:B20)</f>
        <v>120</v>
      </c>
      <c r="C24" s="7">
        <f t="shared" ref="C24:H24" si="12">MIN(C2:C20)</f>
        <v>200</v>
      </c>
      <c r="D24" s="7">
        <f t="shared" si="12"/>
        <v>54</v>
      </c>
      <c r="E24" s="7">
        <f t="shared" si="12"/>
        <v>364.36</v>
      </c>
      <c r="F24" s="7">
        <f t="shared" si="12"/>
        <v>3580.9019999999996</v>
      </c>
      <c r="G24" s="7">
        <f t="shared" si="12"/>
        <v>7161.1319599999988</v>
      </c>
      <c r="H24" s="7">
        <f t="shared" si="12"/>
        <v>5846.746979999999</v>
      </c>
    </row>
    <row r="25" spans="1:12">
      <c r="A25" s="4" t="s">
        <v>11</v>
      </c>
      <c r="B25" s="7">
        <f>SUM(B2:B20)</f>
        <v>12150</v>
      </c>
      <c r="C25" s="7">
        <f>SUM(C2:C20)</f>
        <v>12364</v>
      </c>
      <c r="D25" s="7">
        <f>SUM(D2:D20)</f>
        <v>5467.5</v>
      </c>
      <c r="E25" s="7">
        <f>SUM(E2:E20)</f>
        <v>17402.799999999996</v>
      </c>
      <c r="F25" s="7">
        <f>SUM(F2:F20)</f>
        <v>172391.40999999995</v>
      </c>
      <c r="G25" s="7">
        <f>SUM(G2:G20)</f>
        <v>347245.62179999996</v>
      </c>
      <c r="H25" s="7">
        <f>SUM(H2:H20)</f>
        <v>283510.66590000002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EvoSistemasGP®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/-/ GP /-/</dc:creator>
  <cp:lastModifiedBy>/-/ GP /-/</cp:lastModifiedBy>
  <dcterms:created xsi:type="dcterms:W3CDTF">2012-02-05T14:19:21Z</dcterms:created>
  <dcterms:modified xsi:type="dcterms:W3CDTF">2012-02-05T14:50:55Z</dcterms:modified>
</cp:coreProperties>
</file>